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AC3148E2-B7A5-44EE-9A13-A1087FF817FD}" xr6:coauthVersionLast="47" xr6:coauthVersionMax="47" xr10:uidLastSave="{00000000-0000-0000-0000-000000000000}"/>
  <bookViews>
    <workbookView xWindow="630" yWindow="2025" windowWidth="28170" windowHeight="14175" xr2:uid="{00000000-000D-0000-FFFF-FFFF00000000}"/>
  </bookViews>
  <sheets>
    <sheet name="СЮН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D15" i="23"/>
  <c r="C29" i="23" l="1"/>
  <c r="E28" i="23"/>
  <c r="D28" i="23"/>
  <c r="C26" i="23"/>
  <c r="C28" i="23" s="1"/>
  <c r="C23" i="23"/>
  <c r="E22" i="23"/>
  <c r="D22" i="23"/>
  <c r="C20" i="23"/>
  <c r="C22" i="23" s="1"/>
  <c r="E19" i="23"/>
  <c r="D19" i="23"/>
  <c r="C17" i="23"/>
  <c r="C19" i="23" s="1"/>
  <c r="E15" i="23"/>
  <c r="E13" i="23" s="1"/>
  <c r="E12" i="23" s="1"/>
  <c r="D13" i="23"/>
  <c r="D12" i="23" s="1"/>
  <c r="C15" i="23" l="1"/>
  <c r="C13" i="23" s="1"/>
  <c r="C12" i="2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<sst xmlns="http://schemas.openxmlformats.org/spreadsheetml/2006/main" count="55" uniqueCount="32">
  <si>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</si>
  <si>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</si>
  <si>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</si>
  <si>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</si>
  <si>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</si>
  <si>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</si>
  <si>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</si>
  <si>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</si>
  <si>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</si>
  <si>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</si>
  <si>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</si>
  <si>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</si>
  <si>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</si>
  <si>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</si>
  <si>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</si>
  <si>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</si>
  <si>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</si>
  <si>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</si>
  <si>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</si>
  <si>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</si>
  <si>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</si>
  <si>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</si>
  <si>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</si>
  <si>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</si>
  <si>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</si>
  <si>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</si>
  <si>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</si>
  <si>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</si>
  <si>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</si>
  <si>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"Станция юных натуларистов"</t>
  </si>
  <si>
    <t>2021 год</t>
  </si>
  <si>
    <t>по состоянию на "01" 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</si>
</sst>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/>
    <xf numFmtId="164" fontId="2" fillId="0" borderId="2" xfId="0" applyNumberFormat="1" applyFont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2" workbookViewId="0">
      <selection activeCell="C31" sqref="C31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4" t="s">
        <v>11</v>
      </c>
      <c r="B1" s="24"/>
      <c r="C1" s="24"/>
      <c r="D1" s="24"/>
      <c r="E1" s="24"/>
    </row>
    <row r="2" spans="1:5" ht="20.25" x14ac:dyDescent="0.3">
      <c r="A2" s="24" t="s">
        <v>31</v>
      </c>
      <c r="B2" s="24"/>
      <c r="C2" s="24"/>
      <c r="D2" s="24"/>
      <c r="E2" s="24"/>
    </row>
    <row r="4" spans="1:5" ht="20.25" x14ac:dyDescent="0.3">
      <c r="A4" s="25" t="s">
        <v>29</v>
      </c>
      <c r="B4" s="25"/>
      <c r="C4" s="25"/>
      <c r="D4" s="25"/>
      <c r="E4" s="25"/>
    </row>
    <row r="5" spans="1:5" x14ac:dyDescent="0.25">
      <c r="A5" s="26" t="s">
        <v>12</v>
      </c>
      <c r="B5" s="26"/>
      <c r="C5" s="26"/>
      <c r="D5" s="26"/>
      <c r="E5" s="26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7" t="s">
        <v>22</v>
      </c>
      <c r="B9" s="28" t="s">
        <v>14</v>
      </c>
      <c r="C9" s="27" t="s">
        <v>30</v>
      </c>
      <c r="D9" s="27"/>
      <c r="E9" s="27"/>
    </row>
    <row r="10" spans="1:5" ht="40.5" x14ac:dyDescent="0.25">
      <c r="A10" s="27"/>
      <c r="B10" s="28"/>
      <c r="C10" s="19" t="s">
        <v>15</v>
      </c>
      <c r="D10" s="19" t="s">
        <v>16</v>
      </c>
      <c r="E10" s="18" t="s">
        <v>10</v>
      </c>
    </row>
    <row r="11" spans="1:5" ht="20.25" x14ac:dyDescent="0.3">
      <c r="A11" s="6" t="s">
        <v>17</v>
      </c>
      <c r="B11" s="7" t="s">
        <v>7</v>
      </c>
      <c r="C11" s="8">
        <v>210</v>
      </c>
      <c r="D11" s="22">
        <v>210</v>
      </c>
      <c r="E11" s="22">
        <v>210</v>
      </c>
    </row>
    <row r="12" spans="1:5" ht="25.5" x14ac:dyDescent="0.3">
      <c r="A12" s="9" t="s">
        <v>19</v>
      </c>
      <c r="B12" s="7" t="s">
        <v>2</v>
      </c>
      <c r="C12" s="21">
        <f>C13/C11</f>
        <v>47.284285714285716</v>
      </c>
      <c r="D12" s="21">
        <f t="shared" ref="D12:E12" si="0">D13/D11</f>
        <v>11.24714285714286</v>
      </c>
      <c r="E12" s="21">
        <f t="shared" si="0"/>
        <v>11.24714285714286</v>
      </c>
    </row>
    <row r="13" spans="1:5" ht="25.5" x14ac:dyDescent="0.3">
      <c r="A13" s="6" t="s">
        <v>8</v>
      </c>
      <c r="B13" s="7" t="s">
        <v>2</v>
      </c>
      <c r="C13" s="21">
        <f>C15+C29+C30+C31+C32+C33</f>
        <v>9929.7000000000007</v>
      </c>
      <c r="D13" s="23">
        <f t="shared" ref="D13:E13" si="1">D15+D29+D30+D31+D32+D33</f>
        <v>2361.9000000000005</v>
      </c>
      <c r="E13" s="23">
        <f t="shared" si="1"/>
        <v>2361.9000000000005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f>C17+C20+C23+C26</f>
        <v>8281.6</v>
      </c>
      <c r="D15" s="23">
        <f>D17+D20+D23+D26</f>
        <v>2070.4</v>
      </c>
      <c r="E15" s="23">
        <f t="shared" ref="E15" si="2">E17+E20+E23+E26</f>
        <v>2070.4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7">
        <f>D17*4</f>
        <v>1030</v>
      </c>
      <c r="D17" s="22">
        <v>257.5</v>
      </c>
      <c r="E17" s="22">
        <v>257.5</v>
      </c>
    </row>
    <row r="18" spans="1:5" ht="20.25" x14ac:dyDescent="0.3">
      <c r="A18" s="9" t="s">
        <v>4</v>
      </c>
      <c r="B18" s="12" t="s">
        <v>3</v>
      </c>
      <c r="C18" s="17">
        <v>1</v>
      </c>
      <c r="D18" s="17">
        <v>1</v>
      </c>
      <c r="E18" s="17">
        <v>1</v>
      </c>
    </row>
    <row r="19" spans="1:5" ht="20.25" x14ac:dyDescent="0.3">
      <c r="A19" s="9" t="s">
        <v>20</v>
      </c>
      <c r="B19" s="7" t="s">
        <v>21</v>
      </c>
      <c r="C19" s="20">
        <f>(C17/C18)/12</f>
        <v>85.833333333333329</v>
      </c>
      <c r="D19" s="20">
        <f>(D17/D18)/3</f>
        <v>85.833333333333329</v>
      </c>
      <c r="E19" s="20">
        <f>(E17/E18)/3</f>
        <v>85.833333333333329</v>
      </c>
    </row>
    <row r="20" spans="1:5" ht="25.5" x14ac:dyDescent="0.3">
      <c r="A20" s="8" t="s">
        <v>24</v>
      </c>
      <c r="B20" s="7" t="s">
        <v>2</v>
      </c>
      <c r="C20" s="17">
        <f>D20*4</f>
        <v>4220.8</v>
      </c>
      <c r="D20" s="22">
        <v>1055.2</v>
      </c>
      <c r="E20" s="22">
        <v>1055.2</v>
      </c>
    </row>
    <row r="21" spans="1:5" ht="20.25" x14ac:dyDescent="0.3">
      <c r="A21" s="9" t="s">
        <v>4</v>
      </c>
      <c r="B21" s="12" t="s">
        <v>3</v>
      </c>
      <c r="C21" s="17">
        <v>4</v>
      </c>
      <c r="D21" s="17">
        <v>4</v>
      </c>
      <c r="E21" s="17">
        <v>4</v>
      </c>
    </row>
    <row r="22" spans="1:5" ht="20.25" x14ac:dyDescent="0.3">
      <c r="A22" s="9" t="s">
        <v>20</v>
      </c>
      <c r="B22" s="7" t="s">
        <v>21</v>
      </c>
      <c r="C22" s="20">
        <f>(C20/C21)/12</f>
        <v>87.933333333333337</v>
      </c>
      <c r="D22" s="20">
        <f>(D20/D21)/3</f>
        <v>87.933333333333337</v>
      </c>
      <c r="E22" s="20">
        <f>(E20/E21)/3</f>
        <v>87.933333333333337</v>
      </c>
    </row>
    <row r="23" spans="1:5" ht="39" x14ac:dyDescent="0.3">
      <c r="A23" s="13" t="s">
        <v>25</v>
      </c>
      <c r="B23" s="7" t="s">
        <v>2</v>
      </c>
      <c r="C23" s="17">
        <f>D23*4</f>
        <v>0</v>
      </c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20"/>
      <c r="D25" s="20"/>
      <c r="E25" s="20"/>
    </row>
    <row r="26" spans="1:5" ht="25.5" x14ac:dyDescent="0.3">
      <c r="A26" s="8" t="s">
        <v>18</v>
      </c>
      <c r="B26" s="7" t="s">
        <v>2</v>
      </c>
      <c r="C26" s="17">
        <f>D26*4</f>
        <v>3030.8</v>
      </c>
      <c r="D26" s="22">
        <v>757.7</v>
      </c>
      <c r="E26" s="22">
        <v>757.7</v>
      </c>
    </row>
    <row r="27" spans="1:5" ht="20.25" x14ac:dyDescent="0.3">
      <c r="A27" s="9" t="s">
        <v>4</v>
      </c>
      <c r="B27" s="12" t="s">
        <v>3</v>
      </c>
      <c r="C27" s="15">
        <v>4</v>
      </c>
      <c r="D27" s="15">
        <v>4</v>
      </c>
      <c r="E27" s="15">
        <v>4</v>
      </c>
    </row>
    <row r="28" spans="1:5" ht="20.25" x14ac:dyDescent="0.3">
      <c r="A28" s="9" t="s">
        <v>20</v>
      </c>
      <c r="B28" s="7" t="s">
        <v>21</v>
      </c>
      <c r="C28" s="20">
        <f>(C26/C27)/12</f>
        <v>63.141666666666673</v>
      </c>
      <c r="D28" s="20">
        <f>(D26/D27)/3</f>
        <v>63.141666666666673</v>
      </c>
      <c r="E28" s="20">
        <f>(E26/E27)/3</f>
        <v>63.141666666666673</v>
      </c>
    </row>
    <row r="29" spans="1:5" ht="25.5" x14ac:dyDescent="0.3">
      <c r="A29" s="6" t="s">
        <v>5</v>
      </c>
      <c r="B29" s="7" t="s">
        <v>2</v>
      </c>
      <c r="C29" s="17">
        <f>D29*4</f>
        <v>857.2</v>
      </c>
      <c r="D29" s="22">
        <v>214.3</v>
      </c>
      <c r="E29" s="22">
        <v>214.3</v>
      </c>
    </row>
    <row r="30" spans="1:5" ht="36.75" x14ac:dyDescent="0.3">
      <c r="A30" s="14" t="s">
        <v>26</v>
      </c>
      <c r="B30" s="7" t="s">
        <v>2</v>
      </c>
      <c r="C30" s="17">
        <v>715.5</v>
      </c>
      <c r="D30" s="15">
        <f>11.3+52.5</f>
        <v>63.8</v>
      </c>
      <c r="E30" s="15">
        <v>63.8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>
        <v>75.400000000000006</v>
      </c>
      <c r="D33" s="15">
        <v>13.4</v>
      </c>
      <c r="E33" s="15">
        <v>13.4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СЮН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2021-12-22T13:16:56Z</dcterms:modified>
</cp:coreProperties>
</file>